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げん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<sst xmlns="http://schemas.openxmlformats.org/spreadsheetml/2006/main" count="66" uniqueCount="40">
  <si>
    <t xml:space="preserve">２ つ の　エネルギー　を　　</t>
  </si>
  <si>
    <t xml:space="preserve">　　に　じゆう　に　入力 します</t>
  </si>
  <si>
    <t xml:space="preserve">（　せつめい　）→</t>
  </si>
  <si>
    <t xml:space="preserve">２つ</t>
  </si>
  <si>
    <t xml:space="preserve">　の　エネルギー　を　いれてください</t>
  </si>
  <si>
    <t xml:space="preserve">250716 up</t>
  </si>
  <si>
    <t xml:space="preserve">   チョモアーク　ツーディー</t>
  </si>
  <si>
    <t xml:space="preserve">イチ ゲンカク</t>
  </si>
  <si>
    <t xml:space="preserve">にんい　へいめん ざひょう　　１ きょじく　ばん</t>
  </si>
  <si>
    <t xml:space="preserve">じつ エネルギー</t>
  </si>
  <si>
    <t xml:space="preserve">もうてん エネルギー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</si>
  <si>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</si>
  <si>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r>
      <rPr>
        <sz val="13"/>
        <rFont val="Arial"/>
        <family val="2"/>
        <charset val="128"/>
      </rPr>
      <t xml:space="preserve">X</t>
    </r>
    <r>
      <rPr>
        <sz val="13"/>
        <rFont val="メイリオ"/>
        <family val="2"/>
        <charset val="128"/>
      </rPr>
      <t xml:space="preserve">　</t>
    </r>
  </si>
  <si>
    <t xml:space="preserve">ｉ </t>
  </si>
  <si>
    <t xml:space="preserve">いちげんかく    </t>
  </si>
  <si>
    <t xml:space="preserve">ど</t>
  </si>
  <si>
    <t xml:space="preserve">　に　なります</t>
  </si>
  <si>
    <t xml:space="preserve">じゅんきょ しすうかんすう　化    </t>
  </si>
  <si>
    <t xml:space="preserve"> 　２ ＤＲ</t>
  </si>
  <si>
    <t xml:space="preserve">エネルギー</t>
  </si>
  <si>
    <t xml:space="preserve">キョッケー しき　化    </t>
  </si>
  <si>
    <t xml:space="preserve">角　活　率</t>
  </si>
  <si>
    <t xml:space="preserve">パーセント</t>
  </si>
  <si>
    <t xml:space="preserve">した　の　４つ　の　かんすう　は　いずれも　ヒリツ　と　カクド　は　おなじ　に　なります。</t>
  </si>
  <si>
    <t xml:space="preserve">じつぶ エネルギー</t>
  </si>
  <si>
    <r>
      <rPr>
        <b val="true"/>
        <sz val="12"/>
        <color rgb="FFC9211E"/>
        <rFont val="メイリオ"/>
        <family val="2"/>
        <charset val="128"/>
      </rPr>
      <t xml:space="preserve">　じつエネ　</t>
    </r>
    <r>
      <rPr>
        <sz val="10"/>
        <color rgb="FFC9211E"/>
        <rFont val="メイリオ"/>
        <family val="2"/>
        <charset val="128"/>
      </rPr>
      <t xml:space="preserve">を　１　( ＝ 100 ％ )　に</t>
    </r>
  </si>
  <si>
    <t xml:space="preserve"> 　２ＤＲ</t>
  </si>
  <si>
    <t xml:space="preserve">　に　かわります</t>
  </si>
  <si>
    <t xml:space="preserve">いちげん　りつかく　</t>
  </si>
  <si>
    <t xml:space="preserve">　の　ままに　なります</t>
  </si>
  <si>
    <r>
      <rPr>
        <b val="true"/>
        <sz val="12"/>
        <color rgb="FFC9211E"/>
        <rFont val="メイリオ"/>
        <family val="2"/>
        <charset val="128"/>
      </rPr>
      <t xml:space="preserve">　ごうけい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　</t>
    </r>
  </si>
  <si>
    <t xml:space="preserve">いちげん　ぶんかく　</t>
  </si>
  <si>
    <r>
      <rPr>
        <b val="true"/>
        <sz val="12"/>
        <color rgb="FFC9211E"/>
        <rFont val="メイリオ"/>
        <family val="2"/>
        <charset val="128"/>
      </rPr>
      <t xml:space="preserve">　はんけい</t>
    </r>
    <r>
      <rPr>
        <sz val="10"/>
        <color rgb="FFC9211E"/>
        <rFont val="メイリオ"/>
        <family val="2"/>
        <charset val="128"/>
      </rPr>
      <t xml:space="preserve">　を　１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100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</si>
  <si>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いちげんきゅうかく　</t>
  </si>
  <si>
    <r>
      <rPr>
        <b val="true"/>
        <sz val="12"/>
        <color rgb="FFC9211E"/>
        <rFont val="メイリオ"/>
        <family val="2"/>
        <charset val="128"/>
      </rPr>
      <t xml:space="preserve">　おおきさ</t>
    </r>
    <r>
      <rPr>
        <sz val="10"/>
        <color rgb="FFC9211E"/>
        <rFont val="メイリオ"/>
        <family val="2"/>
        <charset val="128"/>
      </rPr>
      <t xml:space="preserve">　を　倍　</t>
    </r>
    <r>
      <rPr>
        <sz val="10"/>
        <color rgb="FFC9211E"/>
        <rFont val="Arial"/>
        <family val="2"/>
        <charset val="128"/>
      </rPr>
      <t xml:space="preserve">( </t>
    </r>
    <r>
      <rPr>
        <sz val="10"/>
        <color rgb="FFC9211E"/>
        <rFont val="メイリオ"/>
        <family val="2"/>
        <charset val="128"/>
      </rPr>
      <t xml:space="preserve">＝ </t>
    </r>
    <r>
      <rPr>
        <sz val="10"/>
        <color rgb="FFC9211E"/>
        <rFont val="Arial"/>
        <family val="2"/>
        <charset val="128"/>
      </rPr>
      <t xml:space="preserve">200 </t>
    </r>
    <r>
      <rPr>
        <sz val="10"/>
        <color rgb="FFC9211E"/>
        <rFont val="メイリオ"/>
        <family val="2"/>
        <charset val="128"/>
      </rPr>
      <t xml:space="preserve">％ </t>
    </r>
    <r>
      <rPr>
        <sz val="10"/>
        <color rgb="FFC9211E"/>
        <rFont val="Arial"/>
        <family val="2"/>
        <charset val="128"/>
      </rPr>
      <t xml:space="preserve">)</t>
    </r>
    <r>
      <rPr>
        <sz val="10"/>
        <color rgb="FFC9211E"/>
        <rFont val="メイリオ"/>
        <family val="2"/>
        <charset val="128"/>
      </rPr>
      <t xml:space="preserve">　に</t>
    </r>
  </si>
  <si>
    <t xml:space="preserve">いちげんかく　</t>
  </si>
  <si>
    <t xml:space="preserve">かわる　のは　サイズ　だけに　なります。</t>
  </si>
  <si>
    <t xml:space="preserve">かくだい　コピー　しゅく　しょうコピー　の　ような　ものに　なります。</t>
  </si>
  <si>
    <t xml:space="preserve">20250716 up</t>
  </si>
  <si>
    <t xml:space="preserve">F20　に　角 活 率　を　追加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</si>
</sst>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##"/>
    <numFmt numFmtId="166" formatCode="0.##&quot; cis&quot;"/>
    <numFmt numFmtId="167" formatCode="0.##&quot; °&quot;"/>
    <numFmt numFmtId="168" formatCode="#,##0.0"/>
    <numFmt numFmtId="169" formatCode="0.##&quot; ( cos &quot;"/>
    <numFmt numFmtId="170" formatCode="0.##&quot; ° + sin&quot;"/>
    <numFmt numFmtId="171" formatCode="0\ %"/>
    <numFmt numFmtId="172" formatCode="0.0\ %"/>
    <numFmt numFmtId="173" formatCode="#,##0.00"/>
    <numFmt numFmtId="174" formatCode="0.00"/>
    <numFmt numFmtId="175" formatCode="General"/>
  </numFmts>
  <fonts count="3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6"/>
      <color rgb="FF808080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2"/>
      <color rgb="FFC9C695"/>
      <name val="メイリオ"/>
      <family val="2"/>
      <charset val="128"/>
    </font>
    <font>
      <sz val="10"/>
      <color rgb="FFC9C695"/>
      <name val="Arial"/>
      <family val="2"/>
      <charset val="128"/>
    </font>
    <font>
      <sz val="13"/>
      <name val="Arial"/>
      <family val="2"/>
      <charset val="128"/>
    </font>
    <font>
      <sz val="13"/>
      <name val="メイリオ"/>
      <family val="2"/>
      <charset val="128"/>
    </font>
    <font>
      <sz val="10"/>
      <color rgb="FFFF0000"/>
      <name val="メイリオ"/>
      <family val="2"/>
      <charset val="128"/>
    </font>
    <font>
      <b val="true"/>
      <sz val="16"/>
      <name val="Arial"/>
      <family val="2"/>
      <charset val="128"/>
    </font>
    <font>
      <b val="true"/>
      <sz val="16"/>
      <name val="Arial"/>
      <family val="2"/>
      <charset val="1"/>
    </font>
    <font>
      <b val="true"/>
      <sz val="16"/>
      <name val="メイリオ"/>
      <family val="2"/>
      <charset val="128"/>
    </font>
    <font>
      <b val="true"/>
      <sz val="14"/>
      <name val="Arial"/>
      <family val="2"/>
      <charset val="1"/>
    </font>
    <font>
      <b val="true"/>
      <sz val="14"/>
      <name val="Arial"/>
      <family val="2"/>
      <charset val="128"/>
    </font>
    <font>
      <sz val="10"/>
      <color rgb="FFB2B2B2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color rgb="FFFFFFFF"/>
      <name val="Arial"/>
      <family val="2"/>
      <charset val="128"/>
    </font>
    <font>
      <b val="true"/>
      <sz val="12"/>
      <color rgb="FFC9211E"/>
      <name val="メイリオ"/>
      <family val="2"/>
      <charset val="128"/>
    </font>
    <font>
      <i val="true"/>
      <sz val="14"/>
      <name val="メイリオ"/>
      <family val="2"/>
      <charset val="128"/>
    </font>
    <font>
      <b val="true"/>
      <sz val="11"/>
      <color rgb="FFC9211E"/>
      <name val="メイリオ"/>
      <family val="2"/>
      <charset val="128"/>
    </font>
    <font>
      <sz val="10"/>
      <color rgb="FFC9211E"/>
      <name val="Arial"/>
      <family val="2"/>
      <charset val="128"/>
    </font>
    <font>
      <b val="true"/>
      <sz val="14"/>
      <color rgb="FFC9211E"/>
      <name val="Arial"/>
      <family val="2"/>
      <charset val="128"/>
    </font>
    <font>
      <sz val="10"/>
      <color rgb="FFEEEEEE"/>
      <name val="メイリオ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E8F2A1"/>
      </patternFill>
    </fill>
    <fill>
      <patternFill patternType="solid">
        <fgColor rgb="FFB2B2B2"/>
        <bgColor rgb="FFC9C695"/>
      </patternFill>
    </fill>
    <fill>
      <patternFill patternType="solid">
        <fgColor rgb="FFDDDDDD"/>
        <bgColor rgb="FFCCCCCC"/>
      </patternFill>
    </fill>
    <fill>
      <patternFill patternType="solid">
        <fgColor rgb="FFFFD7D7"/>
        <bgColor rgb="FFFFE3AF"/>
      </patternFill>
    </fill>
    <fill>
      <patternFill patternType="solid">
        <fgColor rgb="FFE8F2A1"/>
        <bgColor rgb="FFFFFFA6"/>
      </patternFill>
    </fill>
    <fill>
      <patternFill patternType="solid">
        <fgColor rgb="FFEEEEEE"/>
        <bgColor rgb="FFFFFFFF"/>
      </patternFill>
    </fill>
    <fill>
      <patternFill patternType="solid">
        <fgColor rgb="FFFFE3AF"/>
        <bgColor rgb="FFFFD7D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3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0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0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3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0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35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4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0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35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2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0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0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FFD7D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8F2A1"/>
      <rgbColor rgb="FFFFFFA6"/>
      <rgbColor rgb="FFC9C695"/>
      <rgbColor rgb="FFFF99CC"/>
      <rgbColor rgb="FFCC99FF"/>
      <rgbColor rgb="FFFFE3AF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715320</xdr:colOff>
      <xdr:row>10</xdr:row>
      <xdr:rowOff>250920</xdr:rowOff>
    </xdr:from>
    <xdr:to>
      <xdr:col>9</xdr:col>
      <xdr:colOff>703440</xdr:colOff>
      <xdr:row>13</xdr:row>
      <xdr:rowOff>58680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849520" y="3132000"/>
          <a:ext cx="804960" cy="816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75" defaultRowHeight="12.8" zeroHeight="false" outlineLevelRow="0" outlineLevelCol="0"/>
  <cols>
    <col collapsed="false" customWidth="true" hidden="false" outlineLevel="0" max="2" min="2" style="0" width="20.64"/>
    <col collapsed="false" customWidth="true" hidden="false" outlineLevel="0" max="4" min="4" style="0" width="13.7"/>
    <col collapsed="false" customWidth="true" hidden="false" outlineLevel="0" max="6" min="6" style="0" width="13.7"/>
    <col collapsed="false" customWidth="true" hidden="false" outlineLevel="0" max="8" min="8" style="0" width="13.7"/>
    <col collapsed="false" customWidth="true" hidden="false" outlineLevel="0" max="10" min="10" style="0" width="13.7"/>
    <col collapsed="false" customWidth="true" hidden="false" outlineLevel="0" max="12" min="12" style="0" width="13.7"/>
    <col collapsed="false" customWidth="true" hidden="false" outlineLevel="0" max="15" min="15" style="0" width="16.42"/>
    <col collapsed="false" customWidth="true" hidden="false" outlineLevel="0" max="16" min="16" style="0" width="15.3"/>
    <col collapsed="false" customWidth="true" hidden="false" outlineLevel="0" max="17" min="17" style="0" width="13.68"/>
  </cols>
  <sheetData>
    <row r="1" customFormat="false" ht="19.8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9.85" hidden="false" customHeight="true" outlineLevel="0" collapsed="false">
      <c r="A2" s="1"/>
      <c r="B2" s="2"/>
      <c r="C2" s="1"/>
      <c r="D2" s="1"/>
      <c r="E2" s="3"/>
      <c r="F2" s="4" t="s">
        <v>0</v>
      </c>
      <c r="G2" s="5"/>
      <c r="H2" s="6" t="s">
        <v>1</v>
      </c>
      <c r="I2" s="1"/>
      <c r="J2" s="1"/>
      <c r="K2" s="7"/>
      <c r="L2" s="1"/>
      <c r="M2" s="1"/>
      <c r="N2" s="7" t="s">
        <v>2</v>
      </c>
      <c r="O2" s="1"/>
      <c r="P2" s="1"/>
      <c r="Q2" s="8" t="s">
        <v>3</v>
      </c>
      <c r="R2" s="7" t="s">
        <v>4</v>
      </c>
      <c r="S2" s="1"/>
      <c r="T2" s="1"/>
      <c r="U2" s="1"/>
      <c r="V2" s="1"/>
      <c r="W2" s="1"/>
      <c r="X2" s="1"/>
      <c r="Y2" s="1"/>
      <c r="Z2" s="1"/>
    </row>
    <row r="3" customFormat="false" ht="19.85" hidden="false" customHeight="true" outlineLevel="0" collapsed="false">
      <c r="A3" s="1"/>
      <c r="B3" s="1"/>
      <c r="C3" s="9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28.35" hidden="false" customHeight="true" outlineLevel="0" collapsed="false">
      <c r="A4" s="2"/>
      <c r="B4" s="1"/>
      <c r="C4" s="10" t="s">
        <v>6</v>
      </c>
      <c r="D4" s="11"/>
      <c r="E4" s="12"/>
      <c r="F4" s="13"/>
      <c r="G4" s="14" t="s">
        <v>7</v>
      </c>
      <c r="H4" s="12"/>
      <c r="I4" s="12"/>
      <c r="J4" s="12"/>
      <c r="K4" s="15"/>
      <c r="L4" s="1"/>
      <c r="M4" s="1"/>
      <c r="N4" s="1"/>
      <c r="O4" s="1"/>
      <c r="P4" s="1"/>
      <c r="Q4" s="16" t="s">
        <v>8</v>
      </c>
      <c r="R4" s="1"/>
      <c r="S4" s="1"/>
      <c r="T4" s="1"/>
      <c r="U4" s="1"/>
      <c r="V4" s="1"/>
      <c r="W4" s="1"/>
      <c r="X4" s="1"/>
      <c r="Y4" s="1"/>
      <c r="Z4" s="1"/>
    </row>
    <row r="5" customFormat="false" ht="19.85" hidden="false" customHeight="true" outlineLevel="0" collapsed="false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9.85" hidden="false" customHeight="true" outlineLevel="0" collapsed="false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9.85" hidden="false" customHeight="true" outlineLevel="0" collapsed="false">
      <c r="A7" s="1"/>
      <c r="B7" s="2"/>
      <c r="C7" s="1"/>
      <c r="D7" s="1"/>
      <c r="E7" s="1"/>
      <c r="F7" s="17" t="s">
        <v>9</v>
      </c>
      <c r="G7" s="17"/>
      <c r="H7" s="18" t="s">
        <v>10</v>
      </c>
      <c r="I7" s="1"/>
      <c r="J7" s="1"/>
      <c r="K7" s="17"/>
      <c r="L7" s="1"/>
      <c r="M7" s="17"/>
      <c r="N7" s="1"/>
      <c r="O7" s="1"/>
      <c r="P7" s="1"/>
      <c r="Q7" s="7" t="s">
        <v>11</v>
      </c>
      <c r="R7" s="1"/>
      <c r="S7" s="1"/>
      <c r="T7" s="1"/>
      <c r="U7" s="1"/>
      <c r="V7" s="1"/>
      <c r="W7" s="1"/>
      <c r="X7" s="1"/>
      <c r="Y7" s="1"/>
      <c r="Z7" s="1"/>
    </row>
    <row r="8" customFormat="false" ht="19.85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7"/>
      <c r="R8" s="1"/>
      <c r="S8" s="1"/>
      <c r="T8" s="1"/>
      <c r="U8" s="1"/>
      <c r="V8" s="1"/>
      <c r="W8" s="1"/>
      <c r="X8" s="1"/>
      <c r="Y8" s="1"/>
      <c r="Z8" s="1"/>
    </row>
    <row r="9" customFormat="false" ht="39.7" hidden="false" customHeight="true" outlineLevel="0" collapsed="false">
      <c r="A9" s="1"/>
      <c r="B9" s="1"/>
      <c r="C9" s="1"/>
      <c r="D9" s="1"/>
      <c r="E9" s="19" t="s">
        <v>12</v>
      </c>
      <c r="F9" s="5"/>
      <c r="G9" s="20" t="s">
        <v>13</v>
      </c>
      <c r="H9" s="5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9.8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9.85" hidden="false" customHeight="true" outlineLevel="0" collapsed="false">
      <c r="A11" s="1"/>
      <c r="B11" s="1"/>
      <c r="C11" s="1"/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39.7" hidden="false" customHeight="true" outlineLevel="0" collapsed="false">
      <c r="A12" s="1"/>
      <c r="B12" s="1"/>
      <c r="C12" s="1"/>
      <c r="D12" s="1"/>
      <c r="E12" s="22" t="s">
        <v>14</v>
      </c>
      <c r="F12" s="23" t="n">
        <f aca="false">IF(F9="",0,DEGREES(ACOS((F9)/SQRT((F9)^2+(H9)^2))))</f>
        <v>0</v>
      </c>
      <c r="G12" s="24" t="s">
        <v>15</v>
      </c>
      <c r="H12" s="3" t="s">
        <v>16</v>
      </c>
      <c r="I12" s="1"/>
      <c r="J12" s="1"/>
      <c r="K12" s="1"/>
      <c r="L12" s="1"/>
      <c r="M12" s="1"/>
      <c r="N12" s="22" t="s">
        <v>17</v>
      </c>
      <c r="O12" s="25" t="n">
        <f aca="false">(F14)</f>
        <v>0</v>
      </c>
      <c r="P12" s="26" t="n">
        <f aca="false">ROUND(DEGREES(ATAN2(F9,H9)),2)</f>
        <v>0</v>
      </c>
      <c r="Q12" s="24"/>
      <c r="R12" s="3" t="s">
        <v>16</v>
      </c>
      <c r="S12" s="1"/>
      <c r="T12" s="1"/>
      <c r="U12" s="1"/>
      <c r="V12" s="1"/>
      <c r="W12" s="1"/>
      <c r="X12" s="1"/>
      <c r="Y12" s="1"/>
      <c r="Z12" s="1"/>
    </row>
    <row r="13" customFormat="false" ht="19.85" hidden="false" customHeight="true" outlineLevel="0" collapsed="false">
      <c r="A13" s="1"/>
      <c r="B13" s="1"/>
      <c r="C13" s="1"/>
      <c r="D13" s="1"/>
      <c r="E13" s="17"/>
      <c r="F13" s="1"/>
      <c r="G13" s="27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39.7" hidden="false" customHeight="true" outlineLevel="0" collapsed="false">
      <c r="A14" s="1"/>
      <c r="B14" s="1"/>
      <c r="C14" s="28"/>
      <c r="D14" s="1"/>
      <c r="E14" s="3" t="s">
        <v>18</v>
      </c>
      <c r="F14" s="23" t="n">
        <f aca="false">SQRT((F9)^2+(H9)^2)</f>
        <v>0</v>
      </c>
      <c r="G14" s="24" t="s">
        <v>19</v>
      </c>
      <c r="H14" s="3" t="s">
        <v>16</v>
      </c>
      <c r="I14" s="1"/>
      <c r="J14" s="1"/>
      <c r="K14" s="1"/>
      <c r="L14" s="1"/>
      <c r="M14" s="1"/>
      <c r="N14" s="22" t="s">
        <v>20</v>
      </c>
      <c r="O14" s="29" t="n">
        <f aca="false">(F14)</f>
        <v>0</v>
      </c>
      <c r="P14" s="30" t="str">
        <f aca="false">TEXT((ROUND(DEGREES(ATAN2(F9,H9)),2))," ###.##")&amp;" ° +  sin "&amp;  TEXT((ROUND(DEGREES(ATAN2(F9,H9)),2))," ###.## ° )")</f>
        <v> ° +  sin  ° )</v>
      </c>
      <c r="Q14" s="26"/>
      <c r="R14" s="3" t="s">
        <v>16</v>
      </c>
      <c r="S14" s="1"/>
      <c r="T14" s="1"/>
      <c r="U14" s="1"/>
      <c r="V14" s="1"/>
      <c r="W14" s="1"/>
      <c r="X14" s="1"/>
      <c r="Y14" s="1"/>
      <c r="Z14" s="1"/>
    </row>
    <row r="15" customFormat="false" ht="19.85" hidden="false" customHeight="true" outlineLevel="0" collapsed="false">
      <c r="A15" s="1"/>
      <c r="B15" s="1"/>
      <c r="C15" s="2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39.7" hidden="false" customHeight="true" outlineLevel="0" collapsed="false">
      <c r="A16" s="1"/>
      <c r="B16" s="1"/>
      <c r="C16" s="28"/>
      <c r="D16" s="1"/>
      <c r="E16" s="32" t="s">
        <v>21</v>
      </c>
      <c r="F16" s="23" t="n">
        <f aca="false">COS(RADIANS(F12))*100</f>
        <v>100</v>
      </c>
      <c r="G16" s="24" t="s">
        <v>22</v>
      </c>
      <c r="H16" s="3" t="s">
        <v>16</v>
      </c>
      <c r="I16" s="1"/>
      <c r="J16" s="1"/>
      <c r="K16" s="1"/>
      <c r="L16" s="1"/>
      <c r="M16" s="1"/>
      <c r="N16" s="1"/>
      <c r="O16" s="1"/>
      <c r="P16" s="3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9.85" hidden="false" customHeight="true" outlineLevel="0" collapsed="false">
      <c r="A17" s="1"/>
      <c r="B17" s="1"/>
      <c r="C17" s="2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9.8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9.85" hidden="false" customHeight="true" outlineLevel="0" collapsed="false">
      <c r="A19" s="1"/>
      <c r="B19" s="1"/>
      <c r="C19" s="1"/>
      <c r="D19" s="33" t="s">
        <v>23</v>
      </c>
      <c r="E19" s="1"/>
      <c r="F19" s="1"/>
      <c r="G19" s="7"/>
      <c r="H19" s="7"/>
      <c r="I19" s="33"/>
      <c r="J19" s="1"/>
      <c r="K19" s="1"/>
      <c r="L19" s="1"/>
      <c r="M19" s="3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9.85" hidden="false" customHeight="true" outlineLevel="0" collapsed="false">
      <c r="A20" s="1"/>
      <c r="B20" s="1"/>
      <c r="C20" s="1"/>
      <c r="D20" s="1"/>
      <c r="E20" s="7"/>
      <c r="F20" s="7"/>
      <c r="G20" s="7"/>
      <c r="H20" s="7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9.85" hidden="false" customHeight="true" outlineLevel="0" collapsed="false">
      <c r="A21" s="1"/>
      <c r="B21" s="34"/>
      <c r="C21" s="35"/>
      <c r="D21" s="1"/>
      <c r="E21" s="36" t="s">
        <v>24</v>
      </c>
      <c r="F21" s="28"/>
      <c r="G21" s="37" t="s">
        <v>10</v>
      </c>
      <c r="H21" s="33"/>
      <c r="I21" s="7"/>
      <c r="J21" s="1"/>
      <c r="K21" s="1"/>
      <c r="L21" s="1"/>
      <c r="M21" s="3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9.85" hidden="false" customHeight="true" outlineLevel="0" collapsed="false">
      <c r="A22" s="1"/>
      <c r="B22" s="1"/>
      <c r="C22" s="1"/>
      <c r="D22" s="1"/>
      <c r="E22" s="39" t="n">
        <f aca="false">SIGN(F9)</f>
        <v>0</v>
      </c>
      <c r="F22" s="1"/>
      <c r="G22" s="1"/>
      <c r="H22" s="1"/>
      <c r="I22" s="4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9.85" hidden="false" customHeight="true" outlineLevel="0" collapsed="false">
      <c r="A23" s="1"/>
      <c r="B23" s="41" t="s">
        <v>25</v>
      </c>
      <c r="C23" s="42"/>
      <c r="D23" s="43"/>
      <c r="E23" s="44" t="str">
        <f aca="false">"こてい  "&amp;(SIGN(F9))&amp;"00 %"</f>
        <v>こてい  000 %</v>
      </c>
      <c r="F23" s="45" t="s">
        <v>13</v>
      </c>
      <c r="G23" s="46" t="e">
        <f aca="false">(H9)/(F9)*(SIGN(F9))</f>
        <v>#DIV/0!</v>
      </c>
      <c r="H23" s="1"/>
      <c r="I23" s="47" t="s">
        <v>26</v>
      </c>
      <c r="J23" s="48" t="e">
        <f aca="false">SQRT((E22)^2+(G23)^2)</f>
        <v>#DIV/0!</v>
      </c>
      <c r="K23" s="49" t="s">
        <v>19</v>
      </c>
      <c r="L23" s="47" t="s">
        <v>27</v>
      </c>
      <c r="M23" s="1"/>
      <c r="N23" s="1"/>
      <c r="O23" s="50" t="s">
        <v>28</v>
      </c>
      <c r="P23" s="51" t="e">
        <f aca="false">DEGREES(ACOS((E22)/SQRT((E22)^2+(G23)^2)))</f>
        <v>#DIV/0!</v>
      </c>
      <c r="Q23" s="49" t="s">
        <v>15</v>
      </c>
      <c r="R23" s="47" t="s">
        <v>29</v>
      </c>
      <c r="S23" s="1"/>
      <c r="T23" s="1"/>
      <c r="U23" s="1"/>
      <c r="V23" s="1"/>
      <c r="W23" s="1"/>
      <c r="X23" s="1"/>
      <c r="Y23" s="1"/>
      <c r="Z23" s="1"/>
    </row>
    <row r="24" customFormat="false" ht="19.8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47"/>
      <c r="J24" s="1"/>
      <c r="K24" s="1"/>
      <c r="L24" s="7"/>
      <c r="M24" s="1"/>
      <c r="N24" s="1"/>
      <c r="O24" s="4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9.85" hidden="false" customHeight="true" outlineLevel="0" collapsed="false">
      <c r="A25" s="1"/>
      <c r="B25" s="52" t="s">
        <v>30</v>
      </c>
      <c r="C25" s="53"/>
      <c r="D25" s="54"/>
      <c r="E25" s="55" t="e">
        <f aca="false">(F9)/(ABS(F9)+ABS(H9)+ABS(H9)+ABS(J9)+ABS(L9))</f>
        <v>#DIV/0!</v>
      </c>
      <c r="F25" s="56" t="s">
        <v>13</v>
      </c>
      <c r="G25" s="57" t="e">
        <f aca="false">(H9)/(ABS(F9)+ABS(H9)+ABS(H9)+ABS(J9)+ABS(L9))</f>
        <v>#DIV/0!</v>
      </c>
      <c r="H25" s="1"/>
      <c r="I25" s="47" t="s">
        <v>26</v>
      </c>
      <c r="J25" s="58" t="e">
        <f aca="false">SQRT((E25)^2+(G25)^2)</f>
        <v>#DIV/0!</v>
      </c>
      <c r="K25" s="59" t="s">
        <v>19</v>
      </c>
      <c r="L25" s="47" t="s">
        <v>27</v>
      </c>
      <c r="M25" s="1"/>
      <c r="N25" s="1"/>
      <c r="O25" s="50" t="s">
        <v>31</v>
      </c>
      <c r="P25" s="60" t="e">
        <f aca="false">DEGREES(ACOS((E25)/SQRT((E25)^2+(G25)^2)))</f>
        <v>#DIV/0!</v>
      </c>
      <c r="Q25" s="59" t="s">
        <v>15</v>
      </c>
      <c r="R25" s="47" t="s">
        <v>29</v>
      </c>
      <c r="S25" s="1"/>
      <c r="T25" s="1"/>
      <c r="U25" s="1"/>
      <c r="V25" s="1"/>
      <c r="W25" s="1"/>
      <c r="X25" s="1"/>
      <c r="Y25" s="1"/>
      <c r="Z25" s="1"/>
    </row>
    <row r="26" customFormat="false" ht="19.8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47"/>
      <c r="J26" s="1"/>
      <c r="K26" s="27"/>
      <c r="L26" s="7"/>
      <c r="M26" s="1"/>
      <c r="N26" s="1"/>
      <c r="O26" s="47"/>
      <c r="P26" s="1"/>
      <c r="Q26" s="27"/>
      <c r="R26" s="47"/>
      <c r="S26" s="1"/>
      <c r="T26" s="1"/>
      <c r="U26" s="1"/>
      <c r="V26" s="1"/>
      <c r="W26" s="1"/>
      <c r="X26" s="1"/>
      <c r="Y26" s="1"/>
      <c r="Z26" s="1"/>
    </row>
    <row r="27" customFormat="false" ht="19.85" hidden="false" customHeight="true" outlineLevel="0" collapsed="false">
      <c r="A27" s="1"/>
      <c r="B27" s="61" t="s">
        <v>32</v>
      </c>
      <c r="C27" s="62"/>
      <c r="D27" s="63"/>
      <c r="E27" s="64" t="e">
        <f aca="false">(F9)/(F14)</f>
        <v>#DIV/0!</v>
      </c>
      <c r="F27" s="65" t="s">
        <v>13</v>
      </c>
      <c r="G27" s="66" t="e">
        <f aca="false">(H9)/(F14)</f>
        <v>#DIV/0!</v>
      </c>
      <c r="H27" s="1"/>
      <c r="I27" s="47" t="s">
        <v>26</v>
      </c>
      <c r="J27" s="67" t="e">
        <f aca="false">SQRT((E27)^2+(G27)^2)</f>
        <v>#DIV/0!</v>
      </c>
      <c r="K27" s="68" t="s">
        <v>19</v>
      </c>
      <c r="L27" s="47" t="s">
        <v>27</v>
      </c>
      <c r="M27" s="1"/>
      <c r="N27" s="1"/>
      <c r="O27" s="50" t="s">
        <v>33</v>
      </c>
      <c r="P27" s="69" t="e">
        <f aca="false">DEGREES(ACOS((E27)/SQRT((E27)^2+(G27)^2)))</f>
        <v>#DIV/0!</v>
      </c>
      <c r="Q27" s="68" t="s">
        <v>15</v>
      </c>
      <c r="R27" s="47" t="s">
        <v>29</v>
      </c>
      <c r="S27" s="1"/>
      <c r="T27" s="1"/>
      <c r="U27" s="1"/>
      <c r="V27" s="1"/>
      <c r="W27" s="1"/>
      <c r="X27" s="1"/>
      <c r="Y27" s="1"/>
      <c r="Z27" s="1"/>
    </row>
    <row r="28" customFormat="false" ht="19.8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47"/>
      <c r="J28" s="1"/>
      <c r="K28" s="1"/>
      <c r="L28" s="7"/>
      <c r="M28" s="1"/>
      <c r="N28" s="1"/>
      <c r="O28" s="7"/>
      <c r="P28" s="7"/>
      <c r="Q28" s="7"/>
      <c r="R28" s="47"/>
      <c r="S28" s="1"/>
      <c r="T28" s="1"/>
      <c r="U28" s="1"/>
      <c r="V28" s="1"/>
      <c r="W28" s="1"/>
      <c r="X28" s="1"/>
      <c r="Y28" s="1"/>
      <c r="Z28" s="1"/>
    </row>
    <row r="29" customFormat="false" ht="19.85" hidden="false" customHeight="true" outlineLevel="0" collapsed="false">
      <c r="A29" s="1"/>
      <c r="B29" s="70" t="s">
        <v>34</v>
      </c>
      <c r="C29" s="71"/>
      <c r="D29" s="72"/>
      <c r="E29" s="73" t="n">
        <f aca="false">(F9)*2</f>
        <v>0</v>
      </c>
      <c r="F29" s="74" t="s">
        <v>13</v>
      </c>
      <c r="G29" s="75" t="n">
        <f aca="false">(H9)*2</f>
        <v>0</v>
      </c>
      <c r="H29" s="1"/>
      <c r="I29" s="47" t="s">
        <v>26</v>
      </c>
      <c r="J29" s="76" t="n">
        <f aca="false">SQRT((E29)^2+(G29)^2)</f>
        <v>0</v>
      </c>
      <c r="K29" s="77" t="s">
        <v>19</v>
      </c>
      <c r="L29" s="47" t="s">
        <v>27</v>
      </c>
      <c r="M29" s="1"/>
      <c r="N29" s="1"/>
      <c r="O29" s="50" t="s">
        <v>35</v>
      </c>
      <c r="P29" s="78" t="e">
        <f aca="false">DEGREES(ACOS((E29)/SQRT((E29)^2+(G29)^2)))</f>
        <v>#DIV/0!</v>
      </c>
      <c r="Q29" s="77" t="s">
        <v>15</v>
      </c>
      <c r="R29" s="47" t="s">
        <v>29</v>
      </c>
      <c r="S29" s="1"/>
      <c r="T29" s="1"/>
      <c r="U29" s="1"/>
      <c r="V29" s="1"/>
      <c r="W29" s="1"/>
      <c r="X29" s="1"/>
      <c r="Y29" s="1"/>
      <c r="Z29" s="1"/>
    </row>
    <row r="30" customFormat="false" ht="19.8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9.85" hidden="false" customHeight="true" outlineLevel="0" collapsed="false">
      <c r="A31" s="1"/>
      <c r="B31" s="1"/>
      <c r="C31" s="1"/>
      <c r="D31" s="33" t="s">
        <v>36</v>
      </c>
      <c r="E31" s="1"/>
      <c r="F31" s="1"/>
      <c r="G31" s="33" t="s">
        <v>37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9.8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9.85" hidden="false" customHeight="true" outlineLevel="0" collapsed="false">
      <c r="A33" s="1"/>
      <c r="B33" s="7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9.8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9.8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9.85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>
      <c r="A41" s="0" t="s">
        <v>38</v>
      </c>
      <c r="C41" s="0" t="s">
        <v>39</v>
      </c>
    </row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628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2025-07-16T21:22:52Z</dcterms:modified>
  <cp:revision>138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